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6275" windowHeight="8010"/>
  </bookViews>
  <sheets>
    <sheet name="Лист1" sheetId="1" r:id="rId1"/>
    <sheet name="Лист2" sheetId="2" r:id="rId2"/>
    <sheet name="Лист3" sheetId="3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24519"/>
</workbook>
</file>

<file path=xl/calcChain.xml><?xml version="1.0" encoding="utf-8"?>
<calcChain xmlns="http://schemas.openxmlformats.org/spreadsheetml/2006/main">
  <c r="C19" i="1"/>
  <c r="E17"/>
  <c r="E18"/>
  <c r="E16"/>
  <c r="E15"/>
  <c r="E19" l="1"/>
  <c r="E22"/>
  <c r="E23"/>
  <c r="E24"/>
  <c r="E25"/>
  <c r="E26"/>
  <c r="E27"/>
  <c r="E28"/>
  <c r="E29"/>
  <c r="E30"/>
  <c r="E31"/>
  <c r="E21"/>
  <c r="E32" l="1"/>
  <c r="E34" s="1"/>
  <c r="B6"/>
  <c r="B35" l="1"/>
</calcChain>
</file>

<file path=xl/sharedStrings.xml><?xml version="1.0" encoding="utf-8"?>
<sst xmlns="http://schemas.openxmlformats.org/spreadsheetml/2006/main" count="41" uniqueCount="38">
  <si>
    <t>Первичная консультация специалиста по питанию</t>
  </si>
  <si>
    <t>Последующая консультация специалиста по питанию</t>
  </si>
  <si>
    <t>Регистрация личного кабинета</t>
  </si>
  <si>
    <t>Аренда полотенец</t>
  </si>
  <si>
    <t>Аренда ящиков</t>
  </si>
  <si>
    <t>Мастер-класс</t>
  </si>
  <si>
    <t>Заморозка абонемента разовая</t>
  </si>
  <si>
    <t>Членская карта</t>
  </si>
  <si>
    <t>Членская карта ( при мес. Абонементе)</t>
  </si>
  <si>
    <t>Фитнес диагностика</t>
  </si>
  <si>
    <t>ДОПОЛНИТЕЛЬНЫЕ УСЛУГИ</t>
  </si>
  <si>
    <t>Итого по абонементу:</t>
  </si>
  <si>
    <t>Итого за доп услуги  :</t>
  </si>
  <si>
    <t>Первичное занятие в клубе (групповой зал, wellness процедуры, занятия на тренажерах)</t>
  </si>
  <si>
    <t>Сумма к возврату :</t>
  </si>
  <si>
    <t>Утверждено:</t>
  </si>
  <si>
    <t>Генеральный директор.</t>
  </si>
  <si>
    <t>фио</t>
  </si>
  <si>
    <t xml:space="preserve">Сумма предоставленных услуг </t>
  </si>
  <si>
    <t>Расчет произвел:</t>
  </si>
  <si>
    <t>должность</t>
  </si>
  <si>
    <t>Кол-во использованных занятий</t>
  </si>
  <si>
    <t>Игохин С.В</t>
  </si>
  <si>
    <t>Согласовано:</t>
  </si>
  <si>
    <t>АКТ расчета возврата</t>
  </si>
  <si>
    <t>Билибенко Е.В.</t>
  </si>
  <si>
    <t xml:space="preserve">ФИО клиента </t>
  </si>
  <si>
    <t>Дата продажи</t>
  </si>
  <si>
    <t>Дата активации абонемента</t>
  </si>
  <si>
    <t>Дата подачи заявления</t>
  </si>
  <si>
    <t xml:space="preserve">клуб </t>
  </si>
  <si>
    <t>Абонемент на доп услуги(массаж,велнес, и т.д)</t>
  </si>
  <si>
    <t>Членская карта 1500/750</t>
  </si>
  <si>
    <t>Стоимость абонемента/разового занятия</t>
  </si>
  <si>
    <r>
      <t xml:space="preserve">Абонемент  лимитированный </t>
    </r>
    <r>
      <rPr>
        <sz val="10"/>
        <color rgb="FFFF0000"/>
        <rFont val="Georgia"/>
        <family val="1"/>
        <charset val="204"/>
      </rPr>
      <t>(стоимость одного занятия)</t>
    </r>
  </si>
  <si>
    <t>ЧЛЕНСТВО /АБОНЕМЕНТЫ</t>
  </si>
  <si>
    <r>
      <t>Абонемент (продление лимит )</t>
    </r>
    <r>
      <rPr>
        <sz val="10"/>
        <color rgb="FFFF0000"/>
        <rFont val="Georgia"/>
        <family val="1"/>
        <charset val="204"/>
      </rPr>
      <t>(стоимость одного занятия)</t>
    </r>
  </si>
  <si>
    <t>Абонемент безлимитный (новый, продление)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</si>
</sst>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sz val="10"/>
      <color rgb="FF000000"/>
      <name val="Georgia"/>
      <family val="1"/>
      <charset val="204"/>
    </font>
    <font>
      <sz val="10"/>
      <color theme="1"/>
      <name val="Georgia"/>
      <family val="1"/>
      <charset val="204"/>
    </font>
    <font>
      <b/>
      <sz val="10"/>
      <color theme="1"/>
      <name val="Georgia"/>
      <family val="1"/>
      <charset val="204"/>
    </font>
    <font>
      <b/>
      <sz val="12"/>
      <color theme="1"/>
      <name val="Georgia"/>
      <family val="1"/>
      <charset val="204"/>
    </font>
    <font>
      <b/>
      <sz val="10"/>
      <name val="Georgia"/>
      <family val="1"/>
      <charset val="204"/>
    </font>
    <font>
      <sz val="6"/>
      <color theme="1"/>
      <name val="Georgia"/>
      <family val="1"/>
      <charset val="204"/>
    </font>
    <font>
      <b/>
      <sz val="10"/>
      <color rgb="FF000000"/>
      <name val="Georgia"/>
      <family val="1"/>
      <charset val="204"/>
    </font>
    <font>
      <b/>
      <sz val="14"/>
      <color rgb="FF000000"/>
      <name val="Georgia"/>
      <family val="1"/>
      <charset val="204"/>
    </font>
    <font>
      <sz val="10"/>
      <color rgb="FFFF000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3" fillId="0" borderId="1" xfId="0" applyFont="1" applyBorder="1" applyAlignment="1">
      <alignment horizontal="left"/>
    </xf>
    <xf numFmtId="2" fontId="3" fillId="0" borderId="4" xfId="0" applyNumberFormat="1" applyFont="1" applyBorder="1" applyAlignment="1" applyProtection="1">
      <alignment horizontal="right"/>
    </xf>
    <xf numFmtId="2" fontId="4" fillId="2" borderId="2" xfId="0" applyNumberFormat="1" applyFont="1" applyFill="1" applyBorder="1" applyAlignment="1" applyProtection="1">
      <alignment horizontal="right"/>
    </xf>
    <xf numFmtId="0" fontId="2" fillId="0" borderId="11" xfId="0" applyFont="1" applyBorder="1" applyAlignment="1" applyProtection="1"/>
    <xf numFmtId="0" fontId="3" fillId="0" borderId="4" xfId="0" applyFont="1" applyBorder="1" applyProtection="1"/>
    <xf numFmtId="0" fontId="2" fillId="0" borderId="12" xfId="0" applyFont="1" applyBorder="1" applyAlignment="1" applyProtection="1"/>
    <xf numFmtId="0" fontId="3" fillId="0" borderId="5" xfId="0" applyFont="1" applyBorder="1" applyProtection="1"/>
    <xf numFmtId="0" fontId="2" fillId="0" borderId="13" xfId="0" applyFont="1" applyBorder="1" applyAlignment="1" applyProtection="1">
      <alignment vertical="center" wrapText="1"/>
    </xf>
    <xf numFmtId="0" fontId="3" fillId="0" borderId="6" xfId="0" applyFont="1" applyBorder="1" applyProtection="1"/>
    <xf numFmtId="2" fontId="3" fillId="0" borderId="15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Protection="1"/>
    <xf numFmtId="2" fontId="3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0" fontId="6" fillId="0" borderId="10" xfId="0" quotePrefix="1" applyFont="1" applyBorder="1" applyProtection="1"/>
    <xf numFmtId="0" fontId="3" fillId="0" borderId="10" xfId="0" applyFont="1" applyBorder="1" applyProtection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64" fontId="4" fillId="0" borderId="16" xfId="0" applyNumberFormat="1" applyFont="1" applyBorder="1" applyAlignment="1" applyProtection="1">
      <alignment horizontal="center"/>
    </xf>
    <xf numFmtId="164" fontId="3" fillId="0" borderId="17" xfId="0" applyNumberFormat="1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center" wrapText="1"/>
    </xf>
    <xf numFmtId="2" fontId="3" fillId="0" borderId="1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16" xfId="0" applyNumberFormat="1" applyFont="1" applyBorder="1" applyAlignment="1" applyProtection="1">
      <alignment horizontal="center" wrapText="1"/>
    </xf>
    <xf numFmtId="2" fontId="3" fillId="0" borderId="10" xfId="0" applyNumberFormat="1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22" xfId="0" applyNumberFormat="1" applyFont="1" applyBorder="1" applyAlignment="1" applyProtection="1">
      <alignment horizontal="left"/>
    </xf>
    <xf numFmtId="164" fontId="3" fillId="0" borderId="8" xfId="0" applyNumberFormat="1" applyFont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center" wrapText="1"/>
    </xf>
    <xf numFmtId="0" fontId="3" fillId="0" borderId="23" xfId="0" applyFont="1" applyBorder="1" applyAlignment="1" applyProtection="1">
      <alignment wrapText="1"/>
    </xf>
    <xf numFmtId="0" fontId="4" fillId="2" borderId="8" xfId="0" applyFont="1" applyFill="1" applyBorder="1" applyAlignment="1" applyProtection="1">
      <alignment wrapText="1"/>
    </xf>
    <xf numFmtId="0" fontId="4" fillId="2" borderId="19" xfId="0" applyFont="1" applyFill="1" applyBorder="1" applyAlignment="1" applyProtection="1">
      <alignment horizontal="center" wrapText="1"/>
    </xf>
    <xf numFmtId="0" fontId="4" fillId="2" borderId="20" xfId="0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right"/>
    </xf>
    <xf numFmtId="0" fontId="3" fillId="0" borderId="24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center" wrapText="1"/>
    </xf>
    <xf numFmtId="2" fontId="3" fillId="0" borderId="2" xfId="0" applyNumberFormat="1" applyFont="1" applyBorder="1" applyAlignment="1" applyProtection="1">
      <alignment horizontal="center" wrapText="1"/>
    </xf>
    <xf numFmtId="2" fontId="3" fillId="0" borderId="5" xfId="0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 applyProtection="1">
      <alignment horizontal="right" wrapText="1"/>
    </xf>
    <xf numFmtId="0" fontId="3" fillId="3" borderId="1" xfId="0" applyFont="1" applyFill="1" applyBorder="1" applyAlignment="1" applyProtection="1">
      <alignment horizontal="center" wrapText="1"/>
    </xf>
    <xf numFmtId="0" fontId="3" fillId="3" borderId="9" xfId="0" applyFont="1" applyFill="1" applyBorder="1" applyAlignment="1" applyProtection="1">
      <alignment horizontal="center" wrapText="1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 wrapText="1"/>
    </xf>
    <xf numFmtId="0" fontId="4" fillId="0" borderId="18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14" fontId="3" fillId="0" borderId="9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19" workbookViewId="0">
      <selection activeCell="C37" sqref="C37"/>
    </sheetView>
  </sheetViews>
  <sheetFormatPr defaultRowHeight="15"/>
  <cols>
    <col min="1" max="1" width="5" customWidth="1"/>
    <col min="2" max="2" width="57.28515625" style="2" customWidth="1"/>
    <col min="3" max="3" width="12.85546875" style="2" customWidth="1"/>
    <col min="4" max="4" width="10.85546875" style="2" customWidth="1"/>
    <col min="5" max="5" width="13.5703125" style="38" customWidth="1"/>
  </cols>
  <sheetData>
    <row r="1" spans="1:5">
      <c r="C1" s="66" t="s">
        <v>15</v>
      </c>
      <c r="D1" s="66"/>
      <c r="E1" s="66"/>
    </row>
    <row r="2" spans="1:5">
      <c r="C2" s="66" t="s">
        <v>16</v>
      </c>
      <c r="D2" s="66"/>
      <c r="E2" s="66"/>
    </row>
    <row r="3" spans="1:5">
      <c r="C3" s="4"/>
      <c r="D3" s="13" t="s">
        <v>22</v>
      </c>
      <c r="E3" s="36"/>
    </row>
    <row r="4" spans="1:5" ht="8.25" customHeight="1">
      <c r="C4" s="5"/>
      <c r="D4" s="6" t="s">
        <v>17</v>
      </c>
      <c r="E4" s="37"/>
    </row>
    <row r="5" spans="1:5" ht="18">
      <c r="A5" s="1"/>
      <c r="B5" s="63" t="s">
        <v>24</v>
      </c>
      <c r="C5" s="63"/>
      <c r="D5" s="63"/>
      <c r="E5" s="63"/>
    </row>
    <row r="6" spans="1:5">
      <c r="B6" s="3">
        <f ca="1">TODAY()</f>
        <v>43200</v>
      </c>
      <c r="C6" s="64" t="s">
        <v>30</v>
      </c>
      <c r="D6" s="64"/>
      <c r="E6" s="64"/>
    </row>
    <row r="7" spans="1:5">
      <c r="B7" s="76"/>
      <c r="C7" s="76"/>
      <c r="D7" s="76"/>
      <c r="E7" s="76"/>
    </row>
    <row r="8" spans="1:5">
      <c r="B8" s="3" t="s">
        <v>26</v>
      </c>
      <c r="C8" s="75"/>
      <c r="D8" s="75"/>
      <c r="E8" s="75"/>
    </row>
    <row r="9" spans="1:5">
      <c r="B9" s="3" t="s">
        <v>27</v>
      </c>
      <c r="C9" s="73"/>
      <c r="D9" s="73"/>
      <c r="E9" s="73"/>
    </row>
    <row r="10" spans="1:5">
      <c r="B10" s="3" t="s">
        <v>28</v>
      </c>
      <c r="C10" s="74"/>
      <c r="D10" s="74"/>
      <c r="E10" s="74"/>
    </row>
    <row r="11" spans="1:5">
      <c r="B11" s="3" t="s">
        <v>29</v>
      </c>
      <c r="C11" s="73"/>
      <c r="D11" s="73"/>
      <c r="E11" s="73"/>
    </row>
    <row r="12" spans="1:5" ht="15.75" thickBot="1">
      <c r="B12" s="3"/>
    </row>
    <row r="13" spans="1:5" ht="50.25" customHeight="1" thickBot="1">
      <c r="B13" s="33" t="s">
        <v>35</v>
      </c>
      <c r="C13" s="35" t="s">
        <v>33</v>
      </c>
      <c r="D13" s="52" t="s">
        <v>21</v>
      </c>
      <c r="E13" s="39" t="s">
        <v>18</v>
      </c>
    </row>
    <row r="14" spans="1:5" ht="19.5" customHeight="1" thickBot="1">
      <c r="B14" s="45" t="s">
        <v>32</v>
      </c>
      <c r="C14" s="46"/>
      <c r="D14" s="53"/>
      <c r="E14" s="54"/>
    </row>
    <row r="15" spans="1:5" ht="19.5" customHeight="1">
      <c r="B15" s="44" t="s">
        <v>37</v>
      </c>
      <c r="C15" s="60"/>
      <c r="D15" s="57"/>
      <c r="E15" s="14">
        <f>D15*C31</f>
        <v>0</v>
      </c>
    </row>
    <row r="16" spans="1:5" ht="19.5" customHeight="1">
      <c r="B16" s="34" t="s">
        <v>34</v>
      </c>
      <c r="C16" s="61"/>
      <c r="D16" s="58"/>
      <c r="E16" s="55">
        <f>C16*D16</f>
        <v>0</v>
      </c>
    </row>
    <row r="17" spans="2:5" ht="18" customHeight="1">
      <c r="B17" s="34" t="s">
        <v>36</v>
      </c>
      <c r="C17" s="61"/>
      <c r="D17" s="58"/>
      <c r="E17" s="55">
        <f t="shared" ref="E17:E18" si="0">C17*D17</f>
        <v>0</v>
      </c>
    </row>
    <row r="18" spans="2:5" ht="19.5" customHeight="1" thickBot="1">
      <c r="B18" s="47" t="s">
        <v>31</v>
      </c>
      <c r="C18" s="62"/>
      <c r="D18" s="59"/>
      <c r="E18" s="56">
        <f t="shared" si="0"/>
        <v>0</v>
      </c>
    </row>
    <row r="19" spans="2:5" ht="15.75" thickBot="1">
      <c r="B19" s="48" t="s">
        <v>11</v>
      </c>
      <c r="C19" s="49">
        <f>C14+C15+C16+C17+C18</f>
        <v>0</v>
      </c>
      <c r="D19" s="50"/>
      <c r="E19" s="51">
        <f>E14+E15+E16+E17+E18</f>
        <v>0</v>
      </c>
    </row>
    <row r="20" spans="2:5" ht="15.75" thickBot="1">
      <c r="B20" s="67" t="s">
        <v>10</v>
      </c>
      <c r="C20" s="68"/>
      <c r="D20" s="68"/>
      <c r="E20" s="69"/>
    </row>
    <row r="21" spans="2:5">
      <c r="B21" s="16" t="s">
        <v>9</v>
      </c>
      <c r="C21" s="17">
        <v>200</v>
      </c>
      <c r="D21" s="29"/>
      <c r="E21" s="14">
        <f t="shared" ref="E21:E31" si="1">D21*C21</f>
        <v>0</v>
      </c>
    </row>
    <row r="22" spans="2:5">
      <c r="B22" s="18" t="s">
        <v>0</v>
      </c>
      <c r="C22" s="19">
        <v>500</v>
      </c>
      <c r="D22" s="30"/>
      <c r="E22" s="14">
        <f t="shared" si="1"/>
        <v>0</v>
      </c>
    </row>
    <row r="23" spans="2:5">
      <c r="B23" s="18" t="s">
        <v>1</v>
      </c>
      <c r="C23" s="19">
        <v>500</v>
      </c>
      <c r="D23" s="30"/>
      <c r="E23" s="14">
        <f t="shared" si="1"/>
        <v>0</v>
      </c>
    </row>
    <row r="24" spans="2:5">
      <c r="B24" s="18" t="s">
        <v>2</v>
      </c>
      <c r="C24" s="19">
        <v>500</v>
      </c>
      <c r="D24" s="30"/>
      <c r="E24" s="14">
        <f t="shared" si="1"/>
        <v>0</v>
      </c>
    </row>
    <row r="25" spans="2:5">
      <c r="B25" s="18" t="s">
        <v>3</v>
      </c>
      <c r="C25" s="19">
        <v>50</v>
      </c>
      <c r="D25" s="30"/>
      <c r="E25" s="14">
        <f t="shared" si="1"/>
        <v>0</v>
      </c>
    </row>
    <row r="26" spans="2:5">
      <c r="B26" s="18" t="s">
        <v>4</v>
      </c>
      <c r="C26" s="19">
        <v>500</v>
      </c>
      <c r="D26" s="30"/>
      <c r="E26" s="14">
        <f t="shared" si="1"/>
        <v>0</v>
      </c>
    </row>
    <row r="27" spans="2:5">
      <c r="B27" s="18" t="s">
        <v>5</v>
      </c>
      <c r="C27" s="19">
        <v>500</v>
      </c>
      <c r="D27" s="30"/>
      <c r="E27" s="14">
        <f t="shared" si="1"/>
        <v>0</v>
      </c>
    </row>
    <row r="28" spans="2:5">
      <c r="B28" s="18" t="s">
        <v>6</v>
      </c>
      <c r="C28" s="19">
        <v>400</v>
      </c>
      <c r="D28" s="30"/>
      <c r="E28" s="14">
        <f t="shared" si="1"/>
        <v>0</v>
      </c>
    </row>
    <row r="29" spans="2:5">
      <c r="B29" s="18" t="s">
        <v>7</v>
      </c>
      <c r="C29" s="19">
        <v>1500</v>
      </c>
      <c r="D29" s="30"/>
      <c r="E29" s="14">
        <f t="shared" si="1"/>
        <v>0</v>
      </c>
    </row>
    <row r="30" spans="2:5">
      <c r="B30" s="18" t="s">
        <v>8</v>
      </c>
      <c r="C30" s="19">
        <v>750</v>
      </c>
      <c r="D30" s="30"/>
      <c r="E30" s="14">
        <f t="shared" si="1"/>
        <v>0</v>
      </c>
    </row>
    <row r="31" spans="2:5" ht="26.25" thickBot="1">
      <c r="B31" s="20" t="s">
        <v>13</v>
      </c>
      <c r="C31" s="21">
        <v>300</v>
      </c>
      <c r="D31" s="31"/>
      <c r="E31" s="22">
        <f t="shared" si="1"/>
        <v>0</v>
      </c>
    </row>
    <row r="32" spans="2:5" ht="15.75" thickBot="1">
      <c r="B32" s="70" t="s">
        <v>12</v>
      </c>
      <c r="C32" s="71"/>
      <c r="D32" s="72"/>
      <c r="E32" s="15">
        <f>SUM(E21:E31)</f>
        <v>0</v>
      </c>
    </row>
    <row r="33" spans="2:5">
      <c r="B33" s="23"/>
      <c r="C33" s="24"/>
      <c r="D33" s="24"/>
      <c r="E33" s="25"/>
    </row>
    <row r="34" spans="2:5" ht="15.75">
      <c r="B34" s="65" t="s">
        <v>14</v>
      </c>
      <c r="C34" s="65"/>
      <c r="D34" s="65"/>
      <c r="E34" s="26">
        <f>C19-E19-E32</f>
        <v>0</v>
      </c>
    </row>
    <row r="35" spans="2:5" ht="15.75" thickBot="1">
      <c r="B35" s="27" t="str">
        <f>SUBSTITUTE(PROPER(INDEX(n_4,MID(TEXT(E34,n0),1,1)+1)&amp;INDEX(n0x,MID(TEXT(E34,n0),2,1)+1,MID(TEXT(E34,n0),3,1)+1)&amp;IF(-MID(TEXT(E34,n0),1,3),"миллиард"&amp;VLOOKUP(MID(TEXT(E34,n0),3,1)*AND(MID(TEXT(E34,n0),2,1)-1),мил,2),"")&amp;INDEX(n_4,MID(TEXT(E34,n0),4,1)+1)&amp;INDEX(n0x,MID(TEXT(E34,n0),5,1)+1,MID(TEXT(E34,n0),6,1)+1)&amp;IF(-MID(TEXT(E34,n0),4,3),"миллион"&amp;VLOOKUP(MID(TEXT(E34,n0),6,1)*AND(MID(TEXT(E34,n0),5,1)-1),мил,2),"")&amp;INDEX(n_4,MID(TEXT(E34,n0),7,1)+1)&amp;INDEX(n1x,MID(TEXT(E34,n0),8,1)+1,MID(TEXT(E34,n0),9,1)+1)&amp;IF(-MID(TEXT(E34,n0),7,3),VLOOKUP(MID(TEXT(E34,n0),9,1)*AND(MID(TEXT(E34,n0),8,1)-1),тыс,2),"")&amp;INDEX(n_4,MID(TEXT(E34,n0),10,1)+1)&amp;INDEX(n0x,MID(TEXT(E34,n0),11,1)+1,MID(TEXT(E34,n0),12,1)+1)),"z"," ")&amp;IF(TRUNC(TEXT(E34,n0)),"","Ноль ")&amp;"рубл"&amp;VLOOKUP(MOD(MAX(MOD(MID(TEXT(E34,n0),11,2)-11,100),9),10),{0,"ь ";1,"я ";4,"ей "},2)&amp;RIGHT(TEXT(E34,n0),2)&amp;" копе"&amp;VLOOKUP(MOD(MAX(MOD(RIGHT(TEXT(E34,n0),2)-11,100),9),10),{0,"йка";1,"йки";4,"ек"},2)</f>
        <v>Ноль рублей 00 копеек</v>
      </c>
      <c r="C35" s="28"/>
      <c r="D35" s="28"/>
      <c r="E35" s="40"/>
    </row>
    <row r="36" spans="2:5" ht="15.75" thickTop="1"/>
    <row r="37" spans="2:5">
      <c r="B37" s="32" t="s">
        <v>19</v>
      </c>
      <c r="C37" s="32"/>
      <c r="D37" s="32"/>
      <c r="E37" s="41"/>
    </row>
    <row r="38" spans="2:5">
      <c r="B38" s="9" t="s">
        <v>20</v>
      </c>
      <c r="C38" s="8"/>
      <c r="D38" s="11" t="s">
        <v>17</v>
      </c>
      <c r="E38" s="42"/>
    </row>
    <row r="39" spans="2:5">
      <c r="B39" s="7" t="s">
        <v>23</v>
      </c>
      <c r="C39" s="32" t="s">
        <v>25</v>
      </c>
      <c r="D39" s="7"/>
      <c r="E39" s="43"/>
    </row>
    <row r="40" spans="2:5">
      <c r="B40" s="10" t="s">
        <v>20</v>
      </c>
      <c r="D40" s="12" t="s">
        <v>17</v>
      </c>
    </row>
  </sheetData>
  <scenarios current="0">
    <scenario name="если" locked="1" count="1" user="dexp1" comment="Автор: dexp1 , 24.07.2017">
      <inputCells r="D21" val="1"/>
    </scenario>
  </scenarios>
  <mergeCells count="12">
    <mergeCell ref="B5:E5"/>
    <mergeCell ref="C6:E6"/>
    <mergeCell ref="B34:D34"/>
    <mergeCell ref="C1:E1"/>
    <mergeCell ref="C2:E2"/>
    <mergeCell ref="B20:E20"/>
    <mergeCell ref="B32:D32"/>
    <mergeCell ref="C9:E9"/>
    <mergeCell ref="C10:E10"/>
    <mergeCell ref="C11:E11"/>
    <mergeCell ref="C8:E8"/>
    <mergeCell ref="B7:E7"/>
  </mergeCells>
  <pageMargins left="0.49" right="0.1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dexp1</dc:creator>
  <cp:lastModifiedBy>user</cp:lastModifiedBy>
  <cp:lastPrinted>2017-09-26T15:37:39Z</cp:lastPrinted>
  <dcterms:created xsi:type="dcterms:W3CDTF">2017-07-21T08:04:14Z</dcterms:created>
  <dcterms:modified xsi:type="dcterms:W3CDTF">2018-04-10T10:59:44Z</dcterms:modified>
</cp:coreProperties>
</file>